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21900" windowHeight="124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<sst xmlns="http://schemas.openxmlformats.org/spreadsheetml/2006/main" count="179" uniqueCount="136">
  <si>
    <t>BID PRICING SHEET</t>
  </si>
  <si>
    <t>PAY</t>
  </si>
  <si>
    <t>ESTIMATED</t>
  </si>
  <si>
    <t>ITEM</t>
  </si>
  <si>
    <t>UNIT</t>
  </si>
  <si>
    <t>DESCRIPTION</t>
  </si>
  <si>
    <t>QUANTITY</t>
  </si>
  <si>
    <t>101-1</t>
  </si>
  <si>
    <t>LS</t>
  </si>
  <si>
    <t>102-1</t>
  </si>
  <si>
    <t>DA</t>
  </si>
  <si>
    <t>EA</t>
  </si>
  <si>
    <t>LF</t>
  </si>
  <si>
    <t>110-1-1</t>
  </si>
  <si>
    <t>AC</t>
  </si>
  <si>
    <t>110-7-1</t>
  </si>
  <si>
    <t>MAILBOX (FURNISH AND INSTALL)</t>
  </si>
  <si>
    <t>120-1</t>
  </si>
  <si>
    <t>CY</t>
  </si>
  <si>
    <t>EXCAVATION REGULAR</t>
  </si>
  <si>
    <t>120-2-2</t>
  </si>
  <si>
    <t>EXCAVATION BORROW (TRUCK MEASURE)</t>
  </si>
  <si>
    <t>120-6</t>
  </si>
  <si>
    <t>EMBANKMENT</t>
  </si>
  <si>
    <t>400-1-2</t>
  </si>
  <si>
    <t>CONCRETE CLASS I (ENDWALL)</t>
  </si>
  <si>
    <t>425-1-541</t>
  </si>
  <si>
    <r>
      <t xml:space="preserve">INLETS (DITCH BOTTOM) TYPE "Modified" </t>
    </r>
    <r>
      <rPr>
        <b/>
        <i/>
        <sz val="11"/>
        <rFont val="Times New Roman"/>
        <family val="1"/>
      </rPr>
      <t>(Note 2)</t>
    </r>
  </si>
  <si>
    <t>-------------------</t>
  </si>
  <si>
    <t>425-6</t>
  </si>
  <si>
    <t xml:space="preserve">VALVE BOX (ADJUST) </t>
  </si>
  <si>
    <t>430-984-125</t>
  </si>
  <si>
    <t>MITERED END SECTION (18")</t>
  </si>
  <si>
    <t>520-1-10</t>
  </si>
  <si>
    <t>CURB &amp; GUTTER CONC. (TYPE F)</t>
  </si>
  <si>
    <t>515-1-2</t>
  </si>
  <si>
    <t>PIPE HANDRAIL - GUIDERAIL (ALUMINUM)</t>
  </si>
  <si>
    <t>522-1</t>
  </si>
  <si>
    <t>SY</t>
  </si>
  <si>
    <t>SIDEWALK (4" THICK) W/ FIBER MESH ADDED</t>
  </si>
  <si>
    <t>522-2</t>
  </si>
  <si>
    <t>SIDEWALK (6" THICK) W/ FIBER MESH ADDED</t>
  </si>
  <si>
    <t>LC-030</t>
  </si>
  <si>
    <r>
      <t xml:space="preserve">SIDEWALK (8" THICK) W/ FIBER MESH ADDED </t>
    </r>
    <r>
      <rPr>
        <b/>
        <i/>
        <sz val="11"/>
        <rFont val="Times New Roman"/>
        <family val="1"/>
      </rPr>
      <t>(Note 3)</t>
    </r>
  </si>
  <si>
    <t>546-71</t>
  </si>
  <si>
    <t>PS</t>
  </si>
  <si>
    <t>RUMBLE STRIP SETS</t>
  </si>
  <si>
    <t>550-10-2</t>
  </si>
  <si>
    <t>FENCE (RESET EXISTING)</t>
  </si>
  <si>
    <t>570-9</t>
  </si>
  <si>
    <t>MG</t>
  </si>
  <si>
    <t>WATER FOR GRASSING</t>
  </si>
  <si>
    <t>575-1-2</t>
  </si>
  <si>
    <t>SODDING (CENTIPEDE)</t>
  </si>
  <si>
    <t>LC-010</t>
  </si>
  <si>
    <t>TREE PROTECTION</t>
  </si>
  <si>
    <t>700-40-1</t>
  </si>
  <si>
    <t>AS</t>
  </si>
  <si>
    <t>SIGN, SINGLE POST</t>
  </si>
  <si>
    <t>700-46-21</t>
  </si>
  <si>
    <t>SIGN, EXISTING (RELOCATE)</t>
  </si>
  <si>
    <t>711-35-61</t>
  </si>
  <si>
    <t>TRAFFIC STRIPE SOLID (THERMO) NON-SKID (WHITE) 6"</t>
  </si>
  <si>
    <t>711-35-121</t>
  </si>
  <si>
    <t>TRAFFIC STRIPE SOLID (THERMO) NON-SKID (WHITE) 12"</t>
  </si>
  <si>
    <t>LC-050</t>
  </si>
  <si>
    <r>
      <t xml:space="preserve">PEDESTRIAN BRIDGE </t>
    </r>
    <r>
      <rPr>
        <b/>
        <i/>
        <sz val="11"/>
        <rFont val="Times New Roman"/>
        <family val="1"/>
      </rPr>
      <t>(Note 4)</t>
    </r>
  </si>
  <si>
    <t>---------------------</t>
  </si>
  <si>
    <t>577-70</t>
  </si>
  <si>
    <t>SHOULDER RE-WORK</t>
  </si>
  <si>
    <t>527-1</t>
  </si>
  <si>
    <t>DETECTABLE WARNING (truncated dome mat)</t>
  </si>
  <si>
    <t>Note 1</t>
  </si>
  <si>
    <t>Note 2</t>
  </si>
  <si>
    <t>Modified DBI may be required Size and Quantity will be determined on a project specific</t>
  </si>
  <si>
    <t>basis. Price will be negotiated on actual assignment.</t>
  </si>
  <si>
    <t>Note 3</t>
  </si>
  <si>
    <t>Note 4</t>
  </si>
  <si>
    <r>
      <t xml:space="preserve">MOBILIZATION </t>
    </r>
    <r>
      <rPr>
        <i/>
        <sz val="11"/>
        <rFont val="Times New Roman"/>
        <family val="1"/>
      </rPr>
      <t xml:space="preserve"> </t>
    </r>
    <r>
      <rPr>
        <b/>
        <i/>
        <sz val="11"/>
        <rFont val="Times New Roman"/>
        <family val="1"/>
      </rPr>
      <t>(Note 1)</t>
    </r>
  </si>
  <si>
    <t>SIDEWALK CONTINUING SUPPLY CONTRACT</t>
  </si>
  <si>
    <t>PRICE</t>
  </si>
  <si>
    <t>TOTAL</t>
  </si>
  <si>
    <t>GRAND TOTAL:</t>
  </si>
  <si>
    <t>8% of construction cost excluding Maintenance of Traffic on an individual project basis</t>
  </si>
  <si>
    <t>------------------------</t>
  </si>
  <si>
    <t xml:space="preserve">Needed at Intersecting Roads for Buses, Garbage Trucks, etc. </t>
  </si>
  <si>
    <t>Cost &amp; quantity of Pedestrian Bridge Construction will be negotiated with actual assignment.</t>
  </si>
  <si>
    <t>Note 5</t>
  </si>
  <si>
    <t>104-10-3</t>
  </si>
  <si>
    <t>SEDIMENT BARRIER</t>
  </si>
  <si>
    <t>425-1521</t>
  </si>
  <si>
    <t>INLETS (DITCH BOTTOM) TYPE 'C' &lt;10'</t>
  </si>
  <si>
    <t>INLETS (DITCH BOTTOM) TYPE 'D'&lt;10'</t>
  </si>
  <si>
    <t>425-1549</t>
  </si>
  <si>
    <t>PIPE CULVERT OPT. MATERIAL CLASS II (18") RCP</t>
  </si>
  <si>
    <t>PIPE CULVERT OPT. MATERIAL CLASS II (24") RCP</t>
  </si>
  <si>
    <t>PIPE CULVERT OPT. MATERIAL CLASS II (30") RCP</t>
  </si>
  <si>
    <t>PIPE CULVERT OPT. MATERIAL CLASS II (36") RCP</t>
  </si>
  <si>
    <t>515-2-3</t>
  </si>
  <si>
    <t>PEDESTRIAN/BICYCLE RAILING</t>
  </si>
  <si>
    <t>536-1-1</t>
  </si>
  <si>
    <t>GUARDRAIL</t>
  </si>
  <si>
    <t>LC-070</t>
  </si>
  <si>
    <t>2" BEDROCK SAND</t>
  </si>
  <si>
    <t>PS/ED</t>
  </si>
  <si>
    <t>Note 6</t>
  </si>
  <si>
    <t>523-1-1</t>
  </si>
  <si>
    <t>LC-110</t>
  </si>
  <si>
    <t>LC-090</t>
  </si>
  <si>
    <t>D-3 FILTER FABRIC</t>
  </si>
  <si>
    <t>Item 102-76 used prior to construction for community outreach and during construction as part of MOT</t>
  </si>
  <si>
    <t>MAINTENANCE OF TRAFFIC (Note 6)</t>
  </si>
  <si>
    <t>Item 102-1 shall not include VMS daily charge</t>
  </si>
  <si>
    <t>102-99</t>
  </si>
  <si>
    <t>PORTABLE CHANGEABLE MESSAGE SIGN, TEMP (Note 5)</t>
  </si>
  <si>
    <t>430-174-118</t>
  </si>
  <si>
    <t>430-174-124</t>
  </si>
  <si>
    <t>430-174-130</t>
  </si>
  <si>
    <t>430-174-136</t>
  </si>
  <si>
    <t>430-984-129</t>
  </si>
  <si>
    <t>MITERED END SECTION (24")</t>
  </si>
  <si>
    <t>430-984-133</t>
  </si>
  <si>
    <t>MITERED END SECTION (30")</t>
  </si>
  <si>
    <t>430-984-138</t>
  </si>
  <si>
    <t>MITERED END SECTION (36")</t>
  </si>
  <si>
    <t>PATTERNED/TEXTURED PAVEMENT (Paveway System)</t>
  </si>
  <si>
    <t>PAINTED PAVT MARK, STD, WHITE, SOLID 12"</t>
  </si>
  <si>
    <t>710-11123</t>
  </si>
  <si>
    <t>710-11111</t>
  </si>
  <si>
    <t>PAINTED PAVT MARK, STD, WHITE, SOLID 6"</t>
  </si>
  <si>
    <t>30% AGGREGATE (SILICA OR GRANITIC BASED W/ MIN. 30% POROSITY)</t>
  </si>
  <si>
    <t>LC-130</t>
  </si>
  <si>
    <t>Note 7</t>
  </si>
  <si>
    <t>CLEARING AND GRUBBING</t>
  </si>
  <si>
    <r>
      <t xml:space="preserve">CONCRETE SIDEWALK SKIP CURB </t>
    </r>
    <r>
      <rPr>
        <b/>
        <i/>
        <sz val="10"/>
        <rFont val="Arial"/>
        <family val="2"/>
      </rPr>
      <t>(Note 7)</t>
    </r>
  </si>
  <si>
    <t>See Raised Sidewalk with French Drain Typical Section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</si>
</sst>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0"/>
    <numFmt numFmtId="166" formatCode="#,##0.000"/>
    <numFmt numFmtId="167" formatCode="0.000"/>
  </numFmts>
  <fonts count="44">
    <font>
      <sz val="10"/>
      <name val="Arial"/>
      <family val="0"/>
    </font>
    <font>
      <sz val="18"/>
      <name val="Arial"/>
      <family val="0"/>
    </font>
    <font>
      <b/>
      <sz val="12"/>
      <name val="Arial"/>
      <family val="2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8"/>
      <name val="Arial"/>
      <family val="0"/>
    </font>
    <font>
      <b/>
      <sz val="16"/>
      <name val="Times New Roman"/>
      <family val="1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4" fontId="3" fillId="0" borderId="10" xfId="0" applyNumberFormat="1" applyFont="1" applyBorder="1" applyAlignment="1" applyProtection="1">
      <alignment/>
      <protection/>
    </xf>
    <xf numFmtId="4" fontId="3" fillId="0" borderId="10" xfId="0" applyNumberFormat="1" applyFont="1" applyBorder="1" applyAlignment="1" applyProtection="1" quotePrefix="1">
      <alignment horizontal="center"/>
      <protection/>
    </xf>
    <xf numFmtId="4" fontId="3" fillId="0" borderId="10" xfId="0" applyNumberFormat="1" applyFont="1" applyBorder="1" applyAlignment="1" applyProtection="1" quotePrefix="1">
      <alignment/>
      <protection/>
    </xf>
    <xf numFmtId="1" fontId="3" fillId="0" borderId="10" xfId="0" applyNumberFormat="1" applyFont="1" applyBorder="1" applyAlignment="1" applyProtection="1">
      <alignment horizontal="right"/>
      <protection/>
    </xf>
    <xf numFmtId="3" fontId="3" fillId="0" borderId="10" xfId="0" applyNumberFormat="1" applyFont="1" applyBorder="1" applyAlignment="1" applyProtection="1">
      <alignment/>
      <protection/>
    </xf>
    <xf numFmtId="166" fontId="3" fillId="0" borderId="10" xfId="0" applyNumberFormat="1" applyFont="1" applyBorder="1" applyAlignment="1" applyProtection="1">
      <alignment/>
      <protection/>
    </xf>
    <xf numFmtId="165" fontId="0" fillId="0" borderId="0" xfId="0" applyNumberFormat="1" applyAlignment="1">
      <alignment/>
    </xf>
    <xf numFmtId="4" fontId="0" fillId="0" borderId="0" xfId="0" applyNumberFormat="1" applyAlignment="1">
      <alignment/>
    </xf>
    <xf numFmtId="165" fontId="0" fillId="0" borderId="0" xfId="0" applyNumberFormat="1" applyBorder="1" applyAlignment="1" applyProtection="1">
      <alignment/>
      <protection/>
    </xf>
    <xf numFmtId="164" fontId="3" fillId="0" borderId="11" xfId="0" applyNumberFormat="1" applyFont="1" applyBorder="1" applyAlignment="1" applyProtection="1">
      <alignment horizontal="right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12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right"/>
      <protection/>
    </xf>
    <xf numFmtId="0" fontId="6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 horizontal="left"/>
      <protection/>
    </xf>
    <xf numFmtId="49" fontId="6" fillId="0" borderId="0" xfId="0" applyNumberFormat="1" applyFont="1" applyAlignment="1" applyProtection="1">
      <alignment horizontal="left"/>
      <protection/>
    </xf>
    <xf numFmtId="165" fontId="0" fillId="0" borderId="16" xfId="0" applyNumberFormat="1" applyBorder="1" applyAlignment="1" applyProtection="1">
      <alignment/>
      <protection/>
    </xf>
    <xf numFmtId="165" fontId="0" fillId="0" borderId="10" xfId="0" applyNumberFormat="1" applyBorder="1" applyAlignment="1">
      <alignment/>
    </xf>
    <xf numFmtId="165" fontId="0" fillId="0" borderId="17" xfId="0" applyNumberFormat="1" applyBorder="1" applyAlignment="1">
      <alignment/>
    </xf>
    <xf numFmtId="2" fontId="0" fillId="0" borderId="10" xfId="0" applyNumberFormat="1" applyBorder="1" applyAlignment="1" quotePrefix="1">
      <alignment/>
    </xf>
    <xf numFmtId="2" fontId="0" fillId="0" borderId="17" xfId="0" applyNumberFormat="1" applyBorder="1" applyAlignment="1">
      <alignment/>
    </xf>
    <xf numFmtId="165" fontId="0" fillId="0" borderId="11" xfId="0" applyNumberFormat="1" applyBorder="1" applyAlignment="1" applyProtection="1">
      <alignment/>
      <protection/>
    </xf>
    <xf numFmtId="165" fontId="0" fillId="0" borderId="10" xfId="0" applyNumberFormat="1" applyBorder="1" applyAlignment="1" applyProtection="1">
      <alignment/>
      <protection/>
    </xf>
    <xf numFmtId="165" fontId="0" fillId="0" borderId="10" xfId="0" applyNumberFormat="1" applyBorder="1" applyAlignment="1" applyProtection="1" quotePrefix="1">
      <alignment/>
      <protection/>
    </xf>
    <xf numFmtId="165" fontId="0" fillId="0" borderId="10" xfId="0" applyNumberFormat="1" applyBorder="1" applyAlignment="1" applyProtection="1">
      <alignment/>
      <protection locked="0"/>
    </xf>
    <xf numFmtId="0" fontId="3" fillId="0" borderId="11" xfId="0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/>
      <protection/>
    </xf>
    <xf numFmtId="49" fontId="3" fillId="0" borderId="10" xfId="0" applyNumberFormat="1" applyFont="1" applyBorder="1" applyAlignment="1" applyProtection="1">
      <alignment horizontal="center"/>
      <protection/>
    </xf>
    <xf numFmtId="0" fontId="0" fillId="0" borderId="10" xfId="0" applyBorder="1" applyAlignment="1">
      <alignment horizontal="center"/>
    </xf>
    <xf numFmtId="0" fontId="0" fillId="0" borderId="17" xfId="0" applyBorder="1" applyAlignment="1">
      <alignment horizontal="center"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9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20" xfId="0" applyFont="1" applyBorder="1" applyAlignment="1">
      <alignment/>
    </xf>
    <xf numFmtId="165" fontId="0" fillId="0" borderId="10" xfId="0" applyNumberFormat="1" applyBorder="1" applyAlignment="1" applyProtection="1" quotePrefix="1">
      <alignment/>
      <protection locked="0"/>
    </xf>
    <xf numFmtId="165" fontId="0" fillId="0" borderId="17" xfId="0" applyNumberFormat="1" applyBorder="1" applyAlignment="1" applyProtection="1">
      <alignment/>
      <protection locked="0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tabSelected="1" zoomScalePageLayoutView="0" workbookViewId="0" topLeftCell="A1">
      <selection activeCell="E58" sqref="E58"/>
    </sheetView>
  </sheetViews>
  <sheetFormatPr defaultColWidth="9.140625" defaultRowHeight="12.75"/>
  <cols>
    <col min="1" max="1" width="15.140625" style="0" customWidth="1"/>
    <col min="2" max="2" width="13.421875" style="0" customWidth="1"/>
    <col min="3" max="3" width="66.00390625" style="0" customWidth="1"/>
    <col min="4" max="4" width="16.140625" style="0" bestFit="1" customWidth="1"/>
    <col min="5" max="6" width="14.7109375" style="0" bestFit="1" customWidth="1"/>
    <col min="9" max="9" width="15.421875" style="0" customWidth="1"/>
  </cols>
  <sheetData>
    <row r="1" spans="1:6" ht="23.25">
      <c r="A1" s="15" t="s">
        <v>0</v>
      </c>
      <c r="B1" s="15"/>
      <c r="C1" s="15"/>
      <c r="D1" s="15"/>
      <c r="E1" s="17"/>
      <c r="F1" s="17"/>
    </row>
    <row r="2" spans="1:6" ht="23.25">
      <c r="A2" s="16" t="s">
        <v>79</v>
      </c>
      <c r="B2" s="16"/>
      <c r="C2" s="16"/>
      <c r="D2" s="16"/>
      <c r="E2" s="17"/>
      <c r="F2" s="17"/>
    </row>
    <row r="3" spans="1:6" ht="13.5" thickBot="1">
      <c r="A3" s="17"/>
      <c r="B3" s="17"/>
      <c r="C3" s="17"/>
      <c r="D3" s="17"/>
      <c r="E3" s="17"/>
      <c r="F3" s="17"/>
    </row>
    <row r="4" spans="1:6" ht="15.75">
      <c r="A4" s="18" t="s">
        <v>1</v>
      </c>
      <c r="B4" s="18"/>
      <c r="C4" s="19"/>
      <c r="D4" s="18" t="s">
        <v>2</v>
      </c>
      <c r="E4" s="18" t="s">
        <v>4</v>
      </c>
      <c r="F4" s="18" t="s">
        <v>81</v>
      </c>
    </row>
    <row r="5" spans="1:6" ht="16.5" thickBot="1">
      <c r="A5" s="20" t="s">
        <v>3</v>
      </c>
      <c r="B5" s="20" t="s">
        <v>4</v>
      </c>
      <c r="C5" s="21" t="s">
        <v>5</v>
      </c>
      <c r="D5" s="20" t="s">
        <v>6</v>
      </c>
      <c r="E5" s="20" t="s">
        <v>80</v>
      </c>
      <c r="F5" s="20" t="s">
        <v>80</v>
      </c>
    </row>
    <row r="6" spans="1:9" ht="15">
      <c r="A6" s="38" t="s">
        <v>7</v>
      </c>
      <c r="B6" s="38" t="s">
        <v>8</v>
      </c>
      <c r="C6" s="43" t="s">
        <v>78</v>
      </c>
      <c r="D6" s="14" t="s">
        <v>8</v>
      </c>
      <c r="E6" s="34">
        <f>F6</f>
        <v>0</v>
      </c>
      <c r="F6" s="34">
        <f>SUM(F8:F17,F19:F53)*0.08</f>
        <v>0</v>
      </c>
      <c r="I6" s="13"/>
    </row>
    <row r="7" spans="1:9" ht="15">
      <c r="A7" s="39" t="s">
        <v>9</v>
      </c>
      <c r="B7" s="39" t="s">
        <v>10</v>
      </c>
      <c r="C7" s="44" t="s">
        <v>111</v>
      </c>
      <c r="D7" s="8">
        <v>1095</v>
      </c>
      <c r="E7" s="37">
        <v>0</v>
      </c>
      <c r="F7" s="35">
        <f>E7*D7</f>
        <v>0</v>
      </c>
      <c r="H7" s="12"/>
      <c r="I7" s="11"/>
    </row>
    <row r="8" spans="1:9" ht="15">
      <c r="A8" s="39" t="s">
        <v>113</v>
      </c>
      <c r="B8" s="39" t="s">
        <v>104</v>
      </c>
      <c r="C8" s="44" t="s">
        <v>114</v>
      </c>
      <c r="D8" s="8">
        <v>1095</v>
      </c>
      <c r="E8" s="37">
        <v>0</v>
      </c>
      <c r="F8" s="35">
        <f>E8*D8</f>
        <v>0</v>
      </c>
      <c r="H8" s="12"/>
      <c r="I8" s="11"/>
    </row>
    <row r="9" spans="1:9" ht="15">
      <c r="A9" s="39" t="s">
        <v>88</v>
      </c>
      <c r="B9" s="39" t="s">
        <v>12</v>
      </c>
      <c r="C9" s="44" t="s">
        <v>89</v>
      </c>
      <c r="D9" s="9">
        <v>800</v>
      </c>
      <c r="E9" s="37">
        <v>0</v>
      </c>
      <c r="F9" s="35">
        <f aca="true" t="shared" si="0" ref="F9:F48">E9*D9</f>
        <v>0</v>
      </c>
      <c r="I9" s="11"/>
    </row>
    <row r="10" spans="1:9" ht="15">
      <c r="A10" s="39" t="s">
        <v>13</v>
      </c>
      <c r="B10" s="39" t="s">
        <v>14</v>
      </c>
      <c r="C10" s="44" t="s">
        <v>133</v>
      </c>
      <c r="D10" s="5">
        <v>10</v>
      </c>
      <c r="E10" s="37">
        <v>0</v>
      </c>
      <c r="F10" s="35">
        <f t="shared" si="0"/>
        <v>0</v>
      </c>
      <c r="I10" s="11"/>
    </row>
    <row r="11" spans="1:9" ht="15">
      <c r="A11" s="39" t="s">
        <v>15</v>
      </c>
      <c r="B11" s="39" t="s">
        <v>11</v>
      </c>
      <c r="C11" s="44" t="s">
        <v>16</v>
      </c>
      <c r="D11" s="9">
        <v>100</v>
      </c>
      <c r="E11" s="37">
        <v>0</v>
      </c>
      <c r="F11" s="35">
        <f t="shared" si="0"/>
        <v>0</v>
      </c>
      <c r="I11" s="11"/>
    </row>
    <row r="12" spans="1:9" ht="15">
      <c r="A12" s="39" t="s">
        <v>17</v>
      </c>
      <c r="B12" s="39" t="s">
        <v>18</v>
      </c>
      <c r="C12" s="44" t="s">
        <v>19</v>
      </c>
      <c r="D12" s="5">
        <v>6500</v>
      </c>
      <c r="E12" s="37">
        <v>0</v>
      </c>
      <c r="F12" s="35">
        <f t="shared" si="0"/>
        <v>0</v>
      </c>
      <c r="I12" s="11"/>
    </row>
    <row r="13" spans="1:9" ht="15">
      <c r="A13" s="39" t="s">
        <v>20</v>
      </c>
      <c r="B13" s="39" t="s">
        <v>18</v>
      </c>
      <c r="C13" s="44" t="s">
        <v>21</v>
      </c>
      <c r="D13" s="5">
        <v>4500</v>
      </c>
      <c r="E13" s="37">
        <v>0</v>
      </c>
      <c r="F13" s="35">
        <f t="shared" si="0"/>
        <v>0</v>
      </c>
      <c r="I13" s="11"/>
    </row>
    <row r="14" spans="1:9" ht="15">
      <c r="A14" s="40" t="s">
        <v>22</v>
      </c>
      <c r="B14" s="39" t="s">
        <v>18</v>
      </c>
      <c r="C14" s="44" t="s">
        <v>23</v>
      </c>
      <c r="D14" s="5">
        <v>4500</v>
      </c>
      <c r="E14" s="37">
        <v>0</v>
      </c>
      <c r="F14" s="35">
        <f t="shared" si="0"/>
        <v>0</v>
      </c>
      <c r="I14" s="11"/>
    </row>
    <row r="15" spans="1:9" ht="15">
      <c r="A15" s="40" t="s">
        <v>24</v>
      </c>
      <c r="B15" s="39" t="s">
        <v>18</v>
      </c>
      <c r="C15" s="44" t="s">
        <v>25</v>
      </c>
      <c r="D15" s="5">
        <v>40</v>
      </c>
      <c r="E15" s="37">
        <v>0</v>
      </c>
      <c r="F15" s="35">
        <f t="shared" si="0"/>
        <v>0</v>
      </c>
      <c r="I15" s="11"/>
    </row>
    <row r="16" spans="1:9" ht="15">
      <c r="A16" s="39" t="s">
        <v>90</v>
      </c>
      <c r="B16" s="39" t="s">
        <v>11</v>
      </c>
      <c r="C16" s="44" t="s">
        <v>91</v>
      </c>
      <c r="D16" s="9">
        <v>15</v>
      </c>
      <c r="E16" s="37">
        <v>0</v>
      </c>
      <c r="F16" s="35">
        <f t="shared" si="0"/>
        <v>0</v>
      </c>
      <c r="I16" s="11"/>
    </row>
    <row r="17" spans="1:9" ht="15">
      <c r="A17" s="39" t="s">
        <v>26</v>
      </c>
      <c r="B17" s="39" t="s">
        <v>11</v>
      </c>
      <c r="C17" s="44" t="s">
        <v>92</v>
      </c>
      <c r="D17" s="9">
        <v>15</v>
      </c>
      <c r="E17" s="37">
        <v>0</v>
      </c>
      <c r="F17" s="35">
        <f t="shared" si="0"/>
        <v>0</v>
      </c>
      <c r="I17" s="11"/>
    </row>
    <row r="18" spans="1:6" ht="15">
      <c r="A18" s="40" t="s">
        <v>93</v>
      </c>
      <c r="B18" s="39" t="s">
        <v>11</v>
      </c>
      <c r="C18" s="44" t="s">
        <v>27</v>
      </c>
      <c r="D18" s="6" t="s">
        <v>28</v>
      </c>
      <c r="E18" s="36" t="s">
        <v>84</v>
      </c>
      <c r="F18" s="36" t="s">
        <v>84</v>
      </c>
    </row>
    <row r="19" spans="1:9" ht="15">
      <c r="A19" s="40" t="s">
        <v>29</v>
      </c>
      <c r="B19" s="39" t="s">
        <v>11</v>
      </c>
      <c r="C19" s="44" t="s">
        <v>30</v>
      </c>
      <c r="D19" s="9">
        <v>30</v>
      </c>
      <c r="E19" s="37">
        <v>0</v>
      </c>
      <c r="F19" s="35">
        <f t="shared" si="0"/>
        <v>0</v>
      </c>
      <c r="I19" s="11"/>
    </row>
    <row r="20" spans="1:9" ht="15">
      <c r="A20" s="40" t="s">
        <v>115</v>
      </c>
      <c r="B20" s="39" t="s">
        <v>12</v>
      </c>
      <c r="C20" s="44" t="s">
        <v>94</v>
      </c>
      <c r="D20" s="9">
        <v>750</v>
      </c>
      <c r="E20" s="37">
        <v>0</v>
      </c>
      <c r="F20" s="35">
        <f t="shared" si="0"/>
        <v>0</v>
      </c>
      <c r="I20" s="11"/>
    </row>
    <row r="21" spans="1:9" ht="15">
      <c r="A21" s="40" t="s">
        <v>116</v>
      </c>
      <c r="B21" s="39" t="s">
        <v>12</v>
      </c>
      <c r="C21" s="44" t="s">
        <v>95</v>
      </c>
      <c r="D21" s="9">
        <v>500</v>
      </c>
      <c r="E21" s="37">
        <v>0</v>
      </c>
      <c r="F21" s="35">
        <f t="shared" si="0"/>
        <v>0</v>
      </c>
      <c r="I21" s="11"/>
    </row>
    <row r="22" spans="1:9" ht="15">
      <c r="A22" s="40" t="s">
        <v>117</v>
      </c>
      <c r="B22" s="39" t="s">
        <v>12</v>
      </c>
      <c r="C22" s="44" t="s">
        <v>96</v>
      </c>
      <c r="D22" s="9">
        <v>500</v>
      </c>
      <c r="E22" s="37">
        <v>0</v>
      </c>
      <c r="F22" s="35">
        <f t="shared" si="0"/>
        <v>0</v>
      </c>
      <c r="I22" s="11"/>
    </row>
    <row r="23" spans="1:9" ht="15">
      <c r="A23" s="40" t="s">
        <v>118</v>
      </c>
      <c r="B23" s="39" t="s">
        <v>12</v>
      </c>
      <c r="C23" s="44" t="s">
        <v>97</v>
      </c>
      <c r="D23" s="9">
        <v>150</v>
      </c>
      <c r="E23" s="37">
        <v>0</v>
      </c>
      <c r="F23" s="35">
        <f t="shared" si="0"/>
        <v>0</v>
      </c>
      <c r="I23" s="11"/>
    </row>
    <row r="24" spans="1:9" ht="15">
      <c r="A24" s="40" t="s">
        <v>31</v>
      </c>
      <c r="B24" s="39" t="s">
        <v>11</v>
      </c>
      <c r="C24" s="44" t="s">
        <v>32</v>
      </c>
      <c r="D24" s="9">
        <v>40</v>
      </c>
      <c r="E24" s="37">
        <v>0</v>
      </c>
      <c r="F24" s="35">
        <f t="shared" si="0"/>
        <v>0</v>
      </c>
      <c r="I24" s="11"/>
    </row>
    <row r="25" spans="1:9" ht="15">
      <c r="A25" s="40" t="s">
        <v>119</v>
      </c>
      <c r="B25" s="39" t="s">
        <v>11</v>
      </c>
      <c r="C25" s="44" t="s">
        <v>120</v>
      </c>
      <c r="D25" s="9">
        <v>20</v>
      </c>
      <c r="E25" s="37">
        <v>0</v>
      </c>
      <c r="F25" s="35">
        <f t="shared" si="0"/>
        <v>0</v>
      </c>
      <c r="I25" s="11"/>
    </row>
    <row r="26" spans="1:9" ht="15">
      <c r="A26" s="40" t="s">
        <v>121</v>
      </c>
      <c r="B26" s="39" t="s">
        <v>11</v>
      </c>
      <c r="C26" s="44" t="s">
        <v>122</v>
      </c>
      <c r="D26" s="9">
        <v>10</v>
      </c>
      <c r="E26" s="37">
        <v>0</v>
      </c>
      <c r="F26" s="35">
        <f t="shared" si="0"/>
        <v>0</v>
      </c>
      <c r="I26" s="11"/>
    </row>
    <row r="27" spans="1:9" ht="15">
      <c r="A27" s="40" t="s">
        <v>123</v>
      </c>
      <c r="B27" s="39" t="s">
        <v>11</v>
      </c>
      <c r="C27" s="44" t="s">
        <v>124</v>
      </c>
      <c r="D27" s="9">
        <v>6</v>
      </c>
      <c r="E27" s="37">
        <v>0</v>
      </c>
      <c r="F27" s="35">
        <f t="shared" si="0"/>
        <v>0</v>
      </c>
      <c r="I27" s="11"/>
    </row>
    <row r="28" spans="1:9" ht="15">
      <c r="A28" s="40" t="s">
        <v>35</v>
      </c>
      <c r="B28" s="39" t="s">
        <v>12</v>
      </c>
      <c r="C28" s="44" t="s">
        <v>36</v>
      </c>
      <c r="D28" s="9">
        <v>96</v>
      </c>
      <c r="E28" s="37">
        <v>0</v>
      </c>
      <c r="F28" s="35">
        <f t="shared" si="0"/>
        <v>0</v>
      </c>
      <c r="I28" s="11"/>
    </row>
    <row r="29" spans="1:9" ht="15">
      <c r="A29" s="40" t="s">
        <v>98</v>
      </c>
      <c r="B29" s="39" t="s">
        <v>12</v>
      </c>
      <c r="C29" s="44" t="s">
        <v>99</v>
      </c>
      <c r="D29" s="9">
        <v>240</v>
      </c>
      <c r="E29" s="37">
        <v>0</v>
      </c>
      <c r="F29" s="35">
        <f t="shared" si="0"/>
        <v>0</v>
      </c>
      <c r="I29" s="11"/>
    </row>
    <row r="30" spans="1:9" ht="15">
      <c r="A30" s="40" t="s">
        <v>33</v>
      </c>
      <c r="B30" s="39" t="s">
        <v>12</v>
      </c>
      <c r="C30" s="44" t="s">
        <v>34</v>
      </c>
      <c r="D30" s="9">
        <v>2100</v>
      </c>
      <c r="E30" s="37">
        <v>0</v>
      </c>
      <c r="F30" s="35">
        <f t="shared" si="0"/>
        <v>0</v>
      </c>
      <c r="I30" s="11"/>
    </row>
    <row r="31" spans="1:9" ht="15">
      <c r="A31" s="40" t="s">
        <v>37</v>
      </c>
      <c r="B31" s="39" t="s">
        <v>38</v>
      </c>
      <c r="C31" s="44" t="s">
        <v>39</v>
      </c>
      <c r="D31" s="5">
        <v>19000</v>
      </c>
      <c r="E31" s="37">
        <v>0</v>
      </c>
      <c r="F31" s="35">
        <f t="shared" si="0"/>
        <v>0</v>
      </c>
      <c r="I31" s="11"/>
    </row>
    <row r="32" spans="1:9" ht="15">
      <c r="A32" s="40" t="s">
        <v>40</v>
      </c>
      <c r="B32" s="39" t="s">
        <v>38</v>
      </c>
      <c r="C32" s="44" t="s">
        <v>41</v>
      </c>
      <c r="D32" s="5">
        <v>5000</v>
      </c>
      <c r="E32" s="37">
        <v>0</v>
      </c>
      <c r="F32" s="35">
        <f t="shared" si="0"/>
        <v>0</v>
      </c>
      <c r="I32" s="11"/>
    </row>
    <row r="33" spans="1:9" ht="15">
      <c r="A33" s="40" t="s">
        <v>106</v>
      </c>
      <c r="B33" s="39" t="s">
        <v>38</v>
      </c>
      <c r="C33" s="44" t="s">
        <v>125</v>
      </c>
      <c r="D33" s="5">
        <v>130</v>
      </c>
      <c r="E33" s="37">
        <v>0</v>
      </c>
      <c r="F33" s="35">
        <f t="shared" si="0"/>
        <v>0</v>
      </c>
      <c r="I33" s="11"/>
    </row>
    <row r="34" spans="1:9" ht="15">
      <c r="A34" s="40" t="s">
        <v>70</v>
      </c>
      <c r="B34" s="40" t="s">
        <v>11</v>
      </c>
      <c r="C34" s="44" t="s">
        <v>71</v>
      </c>
      <c r="D34" s="9">
        <v>75</v>
      </c>
      <c r="E34" s="37">
        <v>0</v>
      </c>
      <c r="F34" s="35">
        <f t="shared" si="0"/>
        <v>0</v>
      </c>
      <c r="I34" s="11"/>
    </row>
    <row r="35" spans="1:9" ht="15">
      <c r="A35" s="40" t="s">
        <v>100</v>
      </c>
      <c r="B35" s="40" t="s">
        <v>12</v>
      </c>
      <c r="C35" s="44" t="s">
        <v>101</v>
      </c>
      <c r="D35" s="9">
        <v>200</v>
      </c>
      <c r="E35" s="37">
        <v>0</v>
      </c>
      <c r="F35" s="35">
        <f t="shared" si="0"/>
        <v>0</v>
      </c>
      <c r="I35" s="11"/>
    </row>
    <row r="36" spans="1:9" ht="15">
      <c r="A36" s="40" t="s">
        <v>44</v>
      </c>
      <c r="B36" s="39" t="s">
        <v>45</v>
      </c>
      <c r="C36" s="44" t="s">
        <v>46</v>
      </c>
      <c r="D36" s="9">
        <v>30</v>
      </c>
      <c r="E36" s="37">
        <v>0</v>
      </c>
      <c r="F36" s="35">
        <f t="shared" si="0"/>
        <v>0</v>
      </c>
      <c r="I36" s="11"/>
    </row>
    <row r="37" spans="1:9" ht="15">
      <c r="A37" s="40" t="s">
        <v>47</v>
      </c>
      <c r="B37" s="40" t="s">
        <v>12</v>
      </c>
      <c r="C37" s="44" t="s">
        <v>48</v>
      </c>
      <c r="D37" s="9">
        <v>500</v>
      </c>
      <c r="E37" s="37">
        <v>0</v>
      </c>
      <c r="F37" s="35">
        <f t="shared" si="0"/>
        <v>0</v>
      </c>
      <c r="I37" s="11"/>
    </row>
    <row r="38" spans="1:9" ht="15">
      <c r="A38" s="40" t="s">
        <v>49</v>
      </c>
      <c r="B38" s="40" t="s">
        <v>50</v>
      </c>
      <c r="C38" s="44" t="s">
        <v>51</v>
      </c>
      <c r="D38" s="10">
        <v>532</v>
      </c>
      <c r="E38" s="37">
        <v>0</v>
      </c>
      <c r="F38" s="35">
        <f t="shared" si="0"/>
        <v>0</v>
      </c>
      <c r="I38" s="11"/>
    </row>
    <row r="39" spans="1:9" ht="15">
      <c r="A39" s="40" t="s">
        <v>52</v>
      </c>
      <c r="B39" s="40" t="s">
        <v>38</v>
      </c>
      <c r="C39" s="44" t="s">
        <v>53</v>
      </c>
      <c r="D39" s="5">
        <v>45000</v>
      </c>
      <c r="E39" s="37">
        <v>0</v>
      </c>
      <c r="F39" s="35">
        <f t="shared" si="0"/>
        <v>0</v>
      </c>
      <c r="I39" s="11"/>
    </row>
    <row r="40" spans="1:9" ht="15">
      <c r="A40" s="40" t="s">
        <v>68</v>
      </c>
      <c r="B40" s="40" t="s">
        <v>38</v>
      </c>
      <c r="C40" s="44" t="s">
        <v>69</v>
      </c>
      <c r="D40" s="5">
        <v>1730</v>
      </c>
      <c r="E40" s="37">
        <v>0</v>
      </c>
      <c r="F40" s="35">
        <f t="shared" si="0"/>
        <v>0</v>
      </c>
      <c r="I40" s="11"/>
    </row>
    <row r="41" spans="1:9" ht="15">
      <c r="A41" s="40" t="s">
        <v>56</v>
      </c>
      <c r="B41" s="40" t="s">
        <v>57</v>
      </c>
      <c r="C41" s="44" t="s">
        <v>58</v>
      </c>
      <c r="D41" s="9">
        <v>57</v>
      </c>
      <c r="E41" s="37">
        <v>0</v>
      </c>
      <c r="F41" s="35">
        <f t="shared" si="0"/>
        <v>0</v>
      </c>
      <c r="I41" s="11"/>
    </row>
    <row r="42" spans="1:9" ht="15">
      <c r="A42" s="40" t="s">
        <v>59</v>
      </c>
      <c r="B42" s="40" t="s">
        <v>11</v>
      </c>
      <c r="C42" s="44" t="s">
        <v>60</v>
      </c>
      <c r="D42" s="9">
        <v>40</v>
      </c>
      <c r="E42" s="37">
        <v>0</v>
      </c>
      <c r="F42" s="35">
        <f t="shared" si="0"/>
        <v>0</v>
      </c>
      <c r="I42" s="11"/>
    </row>
    <row r="43" spans="1:9" ht="15">
      <c r="A43" s="40" t="s">
        <v>127</v>
      </c>
      <c r="B43" s="40" t="s">
        <v>12</v>
      </c>
      <c r="C43" s="44" t="s">
        <v>126</v>
      </c>
      <c r="D43" s="5">
        <v>4640</v>
      </c>
      <c r="E43" s="37">
        <v>0</v>
      </c>
      <c r="F43" s="35">
        <f t="shared" si="0"/>
        <v>0</v>
      </c>
      <c r="I43" s="11"/>
    </row>
    <row r="44" spans="1:9" ht="15">
      <c r="A44" s="40" t="s">
        <v>128</v>
      </c>
      <c r="B44" s="40" t="s">
        <v>12</v>
      </c>
      <c r="C44" s="44" t="s">
        <v>129</v>
      </c>
      <c r="D44" s="5">
        <v>2100</v>
      </c>
      <c r="E44" s="37">
        <v>0</v>
      </c>
      <c r="F44" s="35">
        <f t="shared" si="0"/>
        <v>0</v>
      </c>
      <c r="I44" s="11"/>
    </row>
    <row r="45" spans="1:11" ht="15">
      <c r="A45" s="40" t="s">
        <v>63</v>
      </c>
      <c r="B45" s="40" t="s">
        <v>12</v>
      </c>
      <c r="C45" s="44" t="s">
        <v>64</v>
      </c>
      <c r="D45" s="5">
        <v>4640</v>
      </c>
      <c r="E45" s="37">
        <v>0</v>
      </c>
      <c r="F45" s="35">
        <f t="shared" si="0"/>
        <v>0</v>
      </c>
      <c r="I45" s="11"/>
      <c r="J45" s="4"/>
      <c r="K45" s="4"/>
    </row>
    <row r="46" spans="1:11" ht="15">
      <c r="A46" s="40" t="s">
        <v>61</v>
      </c>
      <c r="B46" s="40" t="s">
        <v>12</v>
      </c>
      <c r="C46" s="44" t="s">
        <v>62</v>
      </c>
      <c r="D46" s="5">
        <v>2100</v>
      </c>
      <c r="E46" s="37">
        <v>0</v>
      </c>
      <c r="F46" s="35">
        <f t="shared" si="0"/>
        <v>0</v>
      </c>
      <c r="I46" s="11"/>
      <c r="J46" s="4"/>
      <c r="K46" s="4"/>
    </row>
    <row r="47" spans="1:11" ht="15">
      <c r="A47" s="40" t="s">
        <v>54</v>
      </c>
      <c r="B47" s="40" t="s">
        <v>11</v>
      </c>
      <c r="C47" s="44" t="s">
        <v>55</v>
      </c>
      <c r="D47" s="9">
        <v>40</v>
      </c>
      <c r="E47" s="37">
        <v>0</v>
      </c>
      <c r="F47" s="35">
        <f t="shared" si="0"/>
        <v>0</v>
      </c>
      <c r="I47" s="11"/>
      <c r="J47" s="4"/>
      <c r="K47" s="4"/>
    </row>
    <row r="48" spans="1:11" ht="15">
      <c r="A48" s="40" t="s">
        <v>42</v>
      </c>
      <c r="B48" s="39" t="s">
        <v>38</v>
      </c>
      <c r="C48" s="44" t="s">
        <v>43</v>
      </c>
      <c r="D48" s="5">
        <v>650</v>
      </c>
      <c r="E48" s="37">
        <v>0</v>
      </c>
      <c r="F48" s="35">
        <f t="shared" si="0"/>
        <v>0</v>
      </c>
      <c r="I48" s="11"/>
      <c r="J48" s="4"/>
      <c r="K48" s="4"/>
    </row>
    <row r="49" spans="1:11" ht="15">
      <c r="A49" s="40" t="s">
        <v>65</v>
      </c>
      <c r="B49" s="40" t="s">
        <v>12</v>
      </c>
      <c r="C49" s="44" t="s">
        <v>66</v>
      </c>
      <c r="D49" s="7" t="s">
        <v>67</v>
      </c>
      <c r="E49" s="36" t="s">
        <v>84</v>
      </c>
      <c r="F49" s="36" t="s">
        <v>84</v>
      </c>
      <c r="H49" s="4"/>
      <c r="I49" s="4"/>
      <c r="J49" s="4"/>
      <c r="K49" s="4"/>
    </row>
    <row r="50" spans="1:6" ht="12.75">
      <c r="A50" s="41" t="s">
        <v>102</v>
      </c>
      <c r="B50" s="41" t="s">
        <v>18</v>
      </c>
      <c r="C50" s="45" t="s">
        <v>103</v>
      </c>
      <c r="D50" s="32">
        <v>782</v>
      </c>
      <c r="E50" s="50">
        <v>0</v>
      </c>
      <c r="F50" s="30">
        <f>E50*D50</f>
        <v>0</v>
      </c>
    </row>
    <row r="51" spans="1:6" ht="12.75">
      <c r="A51" s="41" t="s">
        <v>108</v>
      </c>
      <c r="B51" s="41" t="s">
        <v>18</v>
      </c>
      <c r="C51" s="47" t="s">
        <v>130</v>
      </c>
      <c r="D51" s="32">
        <v>195</v>
      </c>
      <c r="E51" s="50">
        <v>0</v>
      </c>
      <c r="F51" s="30">
        <f>E51*D51</f>
        <v>0</v>
      </c>
    </row>
    <row r="52" spans="1:6" ht="13.5" thickBot="1">
      <c r="A52" s="42" t="s">
        <v>107</v>
      </c>
      <c r="B52" s="42" t="s">
        <v>38</v>
      </c>
      <c r="C52" s="46" t="s">
        <v>109</v>
      </c>
      <c r="D52" s="33">
        <v>5182</v>
      </c>
      <c r="E52" s="51">
        <v>0</v>
      </c>
      <c r="F52" s="31">
        <f>E52*D52</f>
        <v>0</v>
      </c>
    </row>
    <row r="53" spans="1:6" ht="13.5" thickBot="1">
      <c r="A53" s="48" t="s">
        <v>131</v>
      </c>
      <c r="B53" s="48" t="s">
        <v>12</v>
      </c>
      <c r="C53" s="49" t="s">
        <v>134</v>
      </c>
      <c r="D53" s="33">
        <v>5182</v>
      </c>
      <c r="E53" s="51">
        <v>0</v>
      </c>
      <c r="F53" s="31">
        <f>E53*D53</f>
        <v>0</v>
      </c>
    </row>
    <row r="54" spans="1:9" ht="30" customHeight="1" thickBot="1">
      <c r="A54" s="1"/>
      <c r="B54" s="2"/>
      <c r="C54" s="3"/>
      <c r="D54" s="52" t="s">
        <v>82</v>
      </c>
      <c r="E54" s="53"/>
      <c r="F54" s="29">
        <f>SUM(F6:F53)</f>
        <v>0</v>
      </c>
      <c r="I54" s="11"/>
    </row>
    <row r="55" spans="1:4" s="17" customFormat="1" ht="15">
      <c r="A55" s="22"/>
      <c r="B55" s="23"/>
      <c r="C55" s="24"/>
      <c r="D55" s="24"/>
    </row>
    <row r="56" spans="1:4" s="17" customFormat="1" ht="15">
      <c r="A56" s="25" t="s">
        <v>72</v>
      </c>
      <c r="B56" s="26" t="s">
        <v>83</v>
      </c>
      <c r="D56" s="27"/>
    </row>
    <row r="57" spans="1:4" s="17" customFormat="1" ht="15">
      <c r="A57" s="25" t="s">
        <v>73</v>
      </c>
      <c r="B57" s="26" t="s">
        <v>74</v>
      </c>
      <c r="D57" s="26"/>
    </row>
    <row r="58" spans="1:4" s="17" customFormat="1" ht="15">
      <c r="A58" s="28"/>
      <c r="C58" s="26" t="s">
        <v>75</v>
      </c>
      <c r="D58" s="26"/>
    </row>
    <row r="59" spans="1:4" s="17" customFormat="1" ht="15">
      <c r="A59" s="28" t="s">
        <v>76</v>
      </c>
      <c r="B59" s="27" t="s">
        <v>85</v>
      </c>
      <c r="D59" s="26"/>
    </row>
    <row r="60" spans="1:4" s="17" customFormat="1" ht="15">
      <c r="A60" s="28" t="s">
        <v>77</v>
      </c>
      <c r="B60" s="26" t="s">
        <v>86</v>
      </c>
      <c r="D60" s="26"/>
    </row>
    <row r="61" spans="1:2" s="17" customFormat="1" ht="15">
      <c r="A61" s="28" t="s">
        <v>87</v>
      </c>
      <c r="B61" s="26" t="s">
        <v>110</v>
      </c>
    </row>
    <row r="62" spans="1:2" s="17" customFormat="1" ht="15">
      <c r="A62" s="28" t="s">
        <v>105</v>
      </c>
      <c r="B62" s="26" t="s">
        <v>112</v>
      </c>
    </row>
    <row r="63" spans="1:2" ht="15">
      <c r="A63" s="28" t="s">
        <v>132</v>
      </c>
      <c r="B63" s="26" t="s">
        <v>135</v>
      </c>
    </row>
    <row r="64" ht="15">
      <c r="B64" s="26"/>
    </row>
  </sheetData>
  <sheetProtection password="81D1" sheet="1"/>
  <mergeCells count="1">
    <mergeCell ref="D54:E54"/>
  </mergeCells>
  <printOptions/>
  <pageMargins left="0.75" right="0.75" top="1" bottom="1" header="0.5" footer="0.5"/>
  <pageSetup fitToHeight="1" fitToWidth="1" horizontalDpi="600" verticalDpi="600" orientation="portrait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Leon County MIS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muehlemannc</dc:creator>
  <cp:keywords/>
  <dc:description/>
  <cp:lastModifiedBy>Don Tobin</cp:lastModifiedBy>
  <cp:lastPrinted>2013-03-08T12:44:35Z</cp:lastPrinted>
  <dcterms:created xsi:type="dcterms:W3CDTF">2008-03-27T19:11:05Z</dcterms:created>
  <dcterms:modified xsi:type="dcterms:W3CDTF">2013-03-11T11:56:59Z</dcterms:modified>
  <cp:category/>
  <cp:version/>
  <cp:contentType/>
  <cp:contentStatus/>
</cp:coreProperties>
</file>